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E:\CONTABILIDAD\CUENTA PUBLICA 2022\.Tomo II Poder Ejecutivo\PE Estados Financieros\"/>
    </mc:Choice>
  </mc:AlternateContent>
  <xr:revisionPtr revIDLastSave="0" documentId="13_ncr:1_{E6CAF46E-F5A8-45AB-A816-C694A8B4E0FD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14" i="1" l="1"/>
  <c r="I55" i="1" l="1"/>
  <c r="I52" i="1"/>
  <c r="I50" i="1"/>
  <c r="O50" i="1" s="1"/>
  <c r="I48" i="1"/>
  <c r="O48" i="1" s="1"/>
  <c r="O47" i="1" s="1"/>
  <c r="I44" i="1"/>
  <c r="I43" i="1"/>
  <c r="I42" i="1"/>
  <c r="O42" i="1" s="1"/>
  <c r="I41" i="1"/>
  <c r="I40" i="1" s="1"/>
  <c r="I38" i="1"/>
  <c r="I37" i="1"/>
  <c r="O37" i="1" s="1"/>
  <c r="I34" i="1"/>
  <c r="O34" i="1" s="1"/>
  <c r="I33" i="1"/>
  <c r="O33" i="1" s="1"/>
  <c r="I31" i="1"/>
  <c r="O31" i="1" s="1"/>
  <c r="I28" i="1"/>
  <c r="O28" i="1" s="1"/>
  <c r="I27" i="1"/>
  <c r="O27" i="1" s="1"/>
  <c r="I25" i="1"/>
  <c r="O25" i="1" s="1"/>
  <c r="I24" i="1"/>
  <c r="O24" i="1" s="1"/>
  <c r="I23" i="1"/>
  <c r="O23" i="1" s="1"/>
  <c r="I22" i="1"/>
  <c r="O22" i="1" s="1"/>
  <c r="I21" i="1"/>
  <c r="O21" i="1" s="1"/>
  <c r="I20" i="1"/>
  <c r="O20" i="1" s="1"/>
  <c r="I17" i="1"/>
  <c r="I16" i="1"/>
  <c r="O16" i="1" s="1"/>
  <c r="O55" i="1"/>
  <c r="O52" i="1"/>
  <c r="O44" i="1"/>
  <c r="O43" i="1"/>
  <c r="O38" i="1"/>
  <c r="O17" i="1"/>
  <c r="M47" i="1"/>
  <c r="K47" i="1"/>
  <c r="G47" i="1"/>
  <c r="E47" i="1"/>
  <c r="M40" i="1"/>
  <c r="K40" i="1"/>
  <c r="G40" i="1"/>
  <c r="E40" i="1"/>
  <c r="M36" i="1"/>
  <c r="K36" i="1"/>
  <c r="I36" i="1"/>
  <c r="G36" i="1"/>
  <c r="E36" i="1"/>
  <c r="M30" i="1"/>
  <c r="K30" i="1"/>
  <c r="G30" i="1"/>
  <c r="E30" i="1"/>
  <c r="M19" i="1"/>
  <c r="K19" i="1"/>
  <c r="G19" i="1"/>
  <c r="E19" i="1"/>
  <c r="M14" i="1"/>
  <c r="K14" i="1"/>
  <c r="I14" i="1"/>
  <c r="E14" i="1"/>
  <c r="O36" i="1" l="1"/>
  <c r="G58" i="1"/>
  <c r="M58" i="1"/>
  <c r="O14" i="1"/>
  <c r="K58" i="1"/>
  <c r="I47" i="1"/>
  <c r="E58" i="1"/>
  <c r="I19" i="1"/>
  <c r="O19" i="1"/>
  <c r="O41" i="1"/>
  <c r="O40" i="1" s="1"/>
  <c r="O30" i="1"/>
  <c r="I30" i="1"/>
  <c r="O58" i="1" l="1"/>
  <c r="I58" i="1"/>
</calcChain>
</file>

<file path=xl/sharedStrings.xml><?xml version="1.0" encoding="utf-8"?>
<sst xmlns="http://schemas.openxmlformats.org/spreadsheetml/2006/main" count="40" uniqueCount="40">
  <si>
    <t>EGRESOS</t>
  </si>
  <si>
    <t>CONCEPTO</t>
  </si>
  <si>
    <t>SUBEJERCICIO</t>
  </si>
  <si>
    <t>APROBADO</t>
  </si>
  <si>
    <t>AMPLIACIONES/
(REDUCCIONES)</t>
  </si>
  <si>
    <t>MODIFICADO</t>
  </si>
  <si>
    <t>DEVENGADO</t>
  </si>
  <si>
    <t>PAGADO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</si>
  <si>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</si>
  <si>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</si>
  <si>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</si>
  <si>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</si>
  <si>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</si>
  <si>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</si>
  <si>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</si>
  <si>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</si>
  <si>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</si>
  <si>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</si>
  <si>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</si>
  <si>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</si>
  <si>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</si>
  <si>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</si>
  <si>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</si>
  <si>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</si>
  <si>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</si>
  <si>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</si>
  <si>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</si>
  <si>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</si>
  <si>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</si>
  <si>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</si>
  <si>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</si>
  <si>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</si>
  <si>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</si>
  <si>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</si>
  <si>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</si>
  <si>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</si>
  <si>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</si>
  <si>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</si>
  <si>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</si>
  <si>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r>
      <t xml:space="preserve">PODER EJECUTIVO DEL ESTADO DE NAYARIT
</t>
    </r>
    <r>
      <rPr>
        <b/>
        <sz val="7.5"/>
        <color theme="1"/>
        <rFont val="Arial Narrow"/>
        <family val="2"/>
      </rPr>
      <t xml:space="preserve">GASTO POR CATEGORÍA PROGRAMÁTICA
 </t>
    </r>
    <r>
      <rPr>
        <sz val="7.5"/>
        <color theme="1"/>
        <rFont val="Arial Narrow"/>
        <family val="2"/>
      </rPr>
      <t>DEL 01 DE ENERO AL 31 DE DICIEMBRE DEL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</si>
</sst>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80A]* #,##0.00_);[$$-80A]* \(#,##0.00\)"/>
    <numFmt numFmtId="165" formatCode="#,##0.00_);\(#,##0.00\)"/>
  </numFmts>
  <fonts count="10" x14ac:knownFonts="1">
    <font>
      <sz val="10"/>
      <color indexed="8"/>
      <name val="ARIAL"/>
      <charset val="1"/>
    </font>
    <font>
      <b/>
      <sz val="9"/>
      <color indexed="8"/>
      <name val="Arial Narrow"/>
      <family val="2"/>
    </font>
    <font>
      <b/>
      <sz val="7"/>
      <color indexed="8"/>
      <name val="Arial Narrow"/>
      <family val="2"/>
    </font>
    <font>
      <sz val="6.5"/>
      <color indexed="8"/>
      <name val="Arial Narrow"/>
      <family val="2"/>
    </font>
    <font>
      <b/>
      <sz val="6.5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theme="1"/>
      <name val="Arial Narrow"/>
      <family val="2"/>
    </font>
    <font>
      <b/>
      <sz val="7.5"/>
      <color theme="1"/>
      <name val="Arial Narrow"/>
      <family val="2"/>
    </font>
    <font>
      <sz val="7.5"/>
      <color theme="1"/>
      <name val="Arial Narrow"/>
      <family val="2"/>
    </font>
    <font>
      <sz val="6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58">
    <xf numFmtId="0" fontId="0" fillId="0" borderId="0" xfId="0">
      <alignment vertical="top"/>
    </xf>
    <xf numFmtId="0" fontId="0" fillId="2" borderId="1" xfId="0" applyFill="1" applyBorder="1">
      <alignment vertical="top"/>
    </xf>
    <xf numFmtId="0" fontId="0" fillId="2" borderId="2" xfId="0" applyFill="1" applyBorder="1">
      <alignment vertical="top"/>
    </xf>
    <xf numFmtId="0" fontId="0" fillId="2" borderId="3" xfId="0" applyFill="1" applyBorder="1">
      <alignment vertical="top"/>
    </xf>
    <xf numFmtId="0" fontId="0" fillId="2" borderId="4" xfId="0" applyFill="1" applyBorder="1">
      <alignment vertical="top"/>
    </xf>
    <xf numFmtId="0" fontId="2" fillId="2" borderId="0" xfId="0" applyFont="1" applyFill="1" applyAlignment="1">
      <alignment vertical="top" wrapText="1" readingOrder="1"/>
    </xf>
    <xf numFmtId="0" fontId="0" fillId="2" borderId="0" xfId="0" applyFill="1">
      <alignment vertical="top"/>
    </xf>
    <xf numFmtId="0" fontId="0" fillId="2" borderId="5" xfId="0" applyFill="1" applyBorder="1">
      <alignment vertical="top"/>
    </xf>
    <xf numFmtId="0" fontId="2" fillId="2" borderId="4" xfId="0" applyFont="1" applyFill="1" applyBorder="1" applyAlignment="1">
      <alignment vertical="center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2" fillId="2" borderId="6" xfId="0" applyFont="1" applyFill="1" applyBorder="1" applyAlignment="1">
      <alignment vertical="center" wrapText="1" readingOrder="1"/>
    </xf>
    <xf numFmtId="0" fontId="0" fillId="2" borderId="8" xfId="0" applyFill="1" applyBorder="1">
      <alignment vertical="top"/>
    </xf>
    <xf numFmtId="0" fontId="0" fillId="0" borderId="11" xfId="0" applyBorder="1">
      <alignment vertical="top"/>
    </xf>
    <xf numFmtId="0" fontId="2" fillId="0" borderId="11" xfId="0" applyFont="1" applyBorder="1" applyAlignment="1">
      <alignment vertical="top" wrapText="1" readingOrder="1"/>
    </xf>
    <xf numFmtId="0" fontId="1" fillId="0" borderId="7" xfId="0" applyFont="1" applyBorder="1" applyAlignment="1">
      <alignment vertical="top" wrapText="1" readingOrder="1"/>
    </xf>
    <xf numFmtId="0" fontId="0" fillId="0" borderId="2" xfId="0" applyBorder="1">
      <alignment vertical="top"/>
    </xf>
    <xf numFmtId="164" fontId="9" fillId="0" borderId="3" xfId="0" applyNumberFormat="1" applyFont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 readingOrder="1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4" fillId="0" borderId="4" xfId="0" applyFont="1" applyBorder="1" applyAlignment="1">
      <alignment horizontal="center" vertical="top" wrapText="1" readingOrder="1"/>
    </xf>
    <xf numFmtId="0" fontId="0" fillId="0" borderId="6" xfId="0" applyBorder="1">
      <alignment vertical="top"/>
    </xf>
    <xf numFmtId="0" fontId="0" fillId="0" borderId="8" xfId="0" applyBorder="1">
      <alignment vertical="top"/>
    </xf>
    <xf numFmtId="164" fontId="3" fillId="0" borderId="5" xfId="0" applyNumberFormat="1" applyFont="1" applyBorder="1" applyAlignment="1">
      <alignment horizontal="right" vertical="top"/>
    </xf>
    <xf numFmtId="165" fontId="3" fillId="0" borderId="5" xfId="0" applyNumberFormat="1" applyFont="1" applyBorder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0" fontId="0" fillId="0" borderId="7" xfId="0" applyBorder="1">
      <alignment vertical="top"/>
    </xf>
    <xf numFmtId="0" fontId="3" fillId="0" borderId="4" xfId="0" applyFont="1" applyBorder="1" applyAlignment="1">
      <alignment horizontal="left" vertical="top" wrapText="1" indent="1"/>
    </xf>
    <xf numFmtId="0" fontId="0" fillId="0" borderId="4" xfId="0" applyBorder="1" applyAlignment="1">
      <alignment horizontal="left" vertical="top" indent="1"/>
    </xf>
    <xf numFmtId="0" fontId="3" fillId="0" borderId="4" xfId="0" applyFont="1" applyBorder="1" applyAlignment="1">
      <alignment horizontal="left" vertical="top" wrapText="1" indent="2"/>
    </xf>
    <xf numFmtId="0" fontId="5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center" vertical="top" wrapText="1" readingOrder="1"/>
    </xf>
    <xf numFmtId="0" fontId="6" fillId="2" borderId="2" xfId="0" applyFont="1" applyFill="1" applyBorder="1" applyAlignment="1">
      <alignment horizontal="center" vertical="top" wrapText="1" readingOrder="1"/>
    </xf>
    <xf numFmtId="0" fontId="6" fillId="2" borderId="3" xfId="0" applyFont="1" applyFill="1" applyBorder="1" applyAlignment="1">
      <alignment horizontal="center" vertical="top" wrapText="1" readingOrder="1"/>
    </xf>
    <xf numFmtId="0" fontId="6" fillId="2" borderId="4" xfId="0" applyFont="1" applyFill="1" applyBorder="1" applyAlignment="1">
      <alignment horizontal="center" vertical="top" wrapText="1" readingOrder="1"/>
    </xf>
    <xf numFmtId="0" fontId="6" fillId="2" borderId="0" xfId="0" applyFont="1" applyFill="1" applyAlignment="1">
      <alignment horizontal="center" vertical="top" wrapText="1" readingOrder="1"/>
    </xf>
    <xf numFmtId="0" fontId="6" fillId="2" borderId="5" xfId="0" applyFont="1" applyFill="1" applyBorder="1" applyAlignment="1">
      <alignment horizontal="center" vertical="top" wrapText="1" readingOrder="1"/>
    </xf>
    <xf numFmtId="0" fontId="6" fillId="2" borderId="6" xfId="0" applyFont="1" applyFill="1" applyBorder="1" applyAlignment="1">
      <alignment horizontal="center" vertical="top" wrapText="1" readingOrder="1"/>
    </xf>
    <xf numFmtId="0" fontId="6" fillId="2" borderId="7" xfId="0" applyFont="1" applyFill="1" applyBorder="1" applyAlignment="1">
      <alignment horizontal="center" vertical="top" wrapText="1" readingOrder="1"/>
    </xf>
    <xf numFmtId="0" fontId="6" fillId="2" borderId="8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 indent="1" readingOrder="1"/>
    </xf>
    <xf numFmtId="0" fontId="3" fillId="0" borderId="4" xfId="0" applyFont="1" applyBorder="1" applyAlignment="1">
      <alignment horizontal="left" vertical="top" wrapText="1" indent="2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0" xfId="0" applyFont="1" applyFill="1" applyAlignment="1">
      <alignment horizontal="center" vertical="top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0" fontId="2" fillId="2" borderId="9" xfId="0" applyFont="1" applyFill="1" applyBorder="1" applyAlignment="1">
      <alignment horizontal="center" vertical="center" wrapText="1" readingOrder="1"/>
    </xf>
    <xf numFmtId="0" fontId="2" fillId="2" borderId="1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0</xdr:row>
      <xdr:rowOff>2019300</xdr:rowOff>
    </xdr:to>
    <xdr:pic>
      <xdr:nvPicPr>
        <xdr:cNvPr id="65537" name="Picture 1025">
          <a:extLst>
            <a:ext uri="{FF2B5EF4-FFF2-40B4-BE49-F238E27FC236}">
              <a16:creationId xmlns:a16="http://schemas.microsoft.com/office/drawing/2014/main" id="{362B578A-BCC3-4BE9-B358-35017D04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O61"/>
  <sheetViews>
    <sheetView showGridLines="0" tabSelected="1" zoomScale="166" zoomScaleNormal="166" workbookViewId="0"/>
  </sheetViews>
  <sheetFormatPr baseColWidth="10" defaultRowHeight="12.75" customHeight="1" x14ac:dyDescent="0.2"/>
  <cols>
    <col min="1" max="1" width="4.85546875" customWidth="1"/>
    <col min="2" max="2" width="34" customWidth="1"/>
    <col min="3" max="4" width="0.5703125" customWidth="1"/>
    <col min="5" max="5" width="9.7109375" customWidth="1"/>
    <col min="6" max="6" width="0.5703125" customWidth="1"/>
    <col min="7" max="7" width="9.7109375" customWidth="1"/>
    <col min="8" max="8" width="0.5703125" customWidth="1"/>
    <col min="9" max="9" width="9.7109375" customWidth="1"/>
    <col min="10" max="10" width="0.5703125" customWidth="1"/>
    <col min="11" max="11" width="9.7109375" customWidth="1"/>
    <col min="12" max="12" width="0.5703125" customWidth="1"/>
    <col min="13" max="13" width="9.7109375" customWidth="1"/>
    <col min="14" max="14" width="0.5703125" customWidth="1"/>
    <col min="15" max="15" width="9.7109375" customWidth="1"/>
    <col min="16" max="256" width="6.85546875" customWidth="1"/>
  </cols>
  <sheetData>
    <row r="1" spans="2:15" ht="161.25" customHeight="1" x14ac:dyDescent="0.2"/>
    <row r="2" spans="2:15" ht="3.75" customHeight="1" x14ac:dyDescent="0.2"/>
    <row r="3" spans="2:15" ht="12" customHeight="1" x14ac:dyDescent="0.2">
      <c r="B3" s="33" t="s">
        <v>39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</row>
    <row r="4" spans="2:15" ht="9.75" customHeight="1" x14ac:dyDescent="0.2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2:15" ht="12.75" customHeight="1" x14ac:dyDescent="0.2"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</row>
    <row r="6" spans="2:15" ht="3" customHeigh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2:15" ht="10.5" customHeight="1" x14ac:dyDescent="0.2">
      <c r="B7" s="1"/>
      <c r="C7" s="2"/>
      <c r="D7" s="52" t="s">
        <v>0</v>
      </c>
      <c r="E7" s="53"/>
      <c r="F7" s="53"/>
      <c r="G7" s="53"/>
      <c r="H7" s="53"/>
      <c r="I7" s="53"/>
      <c r="J7" s="53"/>
      <c r="K7" s="53"/>
      <c r="L7" s="53"/>
      <c r="M7" s="54"/>
      <c r="N7" s="2"/>
      <c r="O7" s="3"/>
    </row>
    <row r="8" spans="2:15" ht="0.75" customHeight="1" x14ac:dyDescent="0.2">
      <c r="B8" s="4"/>
      <c r="C8" s="5"/>
      <c r="D8" s="45"/>
      <c r="E8" s="55"/>
      <c r="F8" s="55"/>
      <c r="G8" s="55"/>
      <c r="H8" s="55"/>
      <c r="I8" s="55"/>
      <c r="J8" s="55"/>
      <c r="K8" s="55"/>
      <c r="L8" s="55"/>
      <c r="M8" s="43"/>
      <c r="N8" s="6"/>
      <c r="O8" s="7"/>
    </row>
    <row r="9" spans="2:15" ht="9.75" customHeight="1" x14ac:dyDescent="0.2">
      <c r="B9" s="50" t="s">
        <v>1</v>
      </c>
      <c r="C9" s="51"/>
      <c r="D9" s="19"/>
      <c r="E9" s="54" t="s">
        <v>3</v>
      </c>
      <c r="F9" s="53" t="s">
        <v>4</v>
      </c>
      <c r="G9" s="54"/>
      <c r="H9" s="56" t="s">
        <v>5</v>
      </c>
      <c r="I9" s="56"/>
      <c r="J9" s="8"/>
      <c r="K9" s="42" t="s">
        <v>6</v>
      </c>
      <c r="L9" s="44" t="s">
        <v>7</v>
      </c>
      <c r="M9" s="42"/>
      <c r="N9" s="6"/>
      <c r="O9" s="9" t="s">
        <v>2</v>
      </c>
    </row>
    <row r="10" spans="2:15" ht="9.75" customHeight="1" x14ac:dyDescent="0.2">
      <c r="B10" s="10"/>
      <c r="C10" s="11"/>
      <c r="D10" s="10"/>
      <c r="E10" s="43"/>
      <c r="F10" s="55"/>
      <c r="G10" s="43"/>
      <c r="H10" s="57"/>
      <c r="I10" s="57"/>
      <c r="J10" s="12"/>
      <c r="K10" s="43"/>
      <c r="L10" s="45"/>
      <c r="M10" s="43"/>
      <c r="N10" s="11"/>
      <c r="O10" s="13"/>
    </row>
    <row r="11" spans="2:15" ht="3" customHeight="1" x14ac:dyDescent="0.2">
      <c r="B11" s="14"/>
      <c r="C11" s="14"/>
      <c r="D11" s="14"/>
      <c r="E11" s="14"/>
      <c r="F11" s="14"/>
      <c r="G11" s="14"/>
      <c r="H11" s="15"/>
      <c r="I11" s="14"/>
      <c r="J11" s="14"/>
      <c r="K11" s="14"/>
      <c r="L11" s="14"/>
      <c r="M11" s="14"/>
      <c r="N11" s="14"/>
      <c r="O11" s="14"/>
    </row>
    <row r="12" spans="2:15" ht="10.5" customHeight="1" x14ac:dyDescent="0.2">
      <c r="B12" s="46" t="s">
        <v>8</v>
      </c>
      <c r="C12" s="47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</row>
    <row r="13" spans="2:15" ht="4.5" customHeight="1" x14ac:dyDescent="0.2">
      <c r="B13" s="20"/>
      <c r="C13" s="21"/>
      <c r="E13" s="21"/>
      <c r="G13" s="21"/>
      <c r="I13" s="21"/>
      <c r="K13" s="21"/>
      <c r="M13" s="21"/>
      <c r="O13" s="21"/>
    </row>
    <row r="14" spans="2:15" ht="9" customHeight="1" x14ac:dyDescent="0.2">
      <c r="B14" s="48" t="s">
        <v>9</v>
      </c>
      <c r="C14" s="21"/>
      <c r="E14" s="25">
        <f>SUM(E16:E17)</f>
        <v>345773296.81</v>
      </c>
      <c r="G14" s="25">
        <f>SUM(G16:G17)</f>
        <v>357499746.33999997</v>
      </c>
      <c r="I14" s="25">
        <f>SUM(I16:I17)</f>
        <v>703273043.14999998</v>
      </c>
      <c r="K14" s="25">
        <f>SUM(K16:K17)</f>
        <v>598061716.94000006</v>
      </c>
      <c r="M14" s="25">
        <f>SUM(M16:M17)</f>
        <v>598021862.83000004</v>
      </c>
      <c r="O14" s="25">
        <f>SUM(O16:O17)</f>
        <v>105211326.20999998</v>
      </c>
    </row>
    <row r="15" spans="2:15" ht="9" customHeight="1" x14ac:dyDescent="0.2">
      <c r="B15" s="48"/>
      <c r="C15" s="21"/>
      <c r="E15" s="21"/>
      <c r="G15" s="21"/>
      <c r="I15" s="21"/>
      <c r="K15" s="21"/>
      <c r="M15" s="21"/>
      <c r="O15" s="21"/>
    </row>
    <row r="16" spans="2:15" ht="9" customHeight="1" x14ac:dyDescent="0.2">
      <c r="B16" s="31" t="s">
        <v>10</v>
      </c>
      <c r="C16" s="21"/>
      <c r="E16" s="26">
        <v>345773296.81</v>
      </c>
      <c r="G16" s="26">
        <v>346294391.81999999</v>
      </c>
      <c r="I16" s="26">
        <f>+E16+G16</f>
        <v>692067688.63</v>
      </c>
      <c r="K16" s="26">
        <v>588638959.48000002</v>
      </c>
      <c r="M16" s="26">
        <v>588599105.37</v>
      </c>
      <c r="O16" s="26">
        <f>+I16-K16</f>
        <v>103428729.14999998</v>
      </c>
    </row>
    <row r="17" spans="2:15" ht="9" customHeight="1" x14ac:dyDescent="0.2">
      <c r="B17" s="31" t="s">
        <v>11</v>
      </c>
      <c r="C17" s="21"/>
      <c r="E17" s="26">
        <v>0</v>
      </c>
      <c r="G17" s="26">
        <v>11205354.52</v>
      </c>
      <c r="I17" s="26">
        <f>+E17+G17</f>
        <v>11205354.52</v>
      </c>
      <c r="K17" s="26">
        <v>9422757.4600000009</v>
      </c>
      <c r="M17" s="26">
        <v>9422757.4600000009</v>
      </c>
      <c r="O17" s="26">
        <f>+I17-K17</f>
        <v>1782597.0599999987</v>
      </c>
    </row>
    <row r="18" spans="2:15" ht="4.5" customHeight="1" x14ac:dyDescent="0.2">
      <c r="B18" s="30"/>
      <c r="C18" s="21"/>
      <c r="E18" s="21"/>
      <c r="G18" s="21"/>
      <c r="I18" s="21"/>
      <c r="K18" s="21"/>
      <c r="M18" s="21"/>
      <c r="O18" s="21"/>
    </row>
    <row r="19" spans="2:15" ht="9" customHeight="1" x14ac:dyDescent="0.2">
      <c r="B19" s="29" t="s">
        <v>12</v>
      </c>
      <c r="C19" s="21"/>
      <c r="E19" s="25">
        <f>SUM(E20:E28)</f>
        <v>9816276670.1700001</v>
      </c>
      <c r="G19" s="25">
        <f>SUM(G20:G28)</f>
        <v>3862829308.4000001</v>
      </c>
      <c r="I19" s="25">
        <f>SUM(I20:I28)</f>
        <v>13679105978.570002</v>
      </c>
      <c r="K19" s="25">
        <f>SUM(K20:K28)</f>
        <v>13038479953.93</v>
      </c>
      <c r="M19" s="25">
        <f>SUM(M20:M28)</f>
        <v>12520889218.629999</v>
      </c>
      <c r="O19" s="25">
        <f>SUM(O20:O28)</f>
        <v>640626024.63999856</v>
      </c>
    </row>
    <row r="20" spans="2:15" ht="9" customHeight="1" x14ac:dyDescent="0.2">
      <c r="B20" s="31" t="s">
        <v>13</v>
      </c>
      <c r="C20" s="21"/>
      <c r="E20" s="26">
        <v>8430087114.4399996</v>
      </c>
      <c r="G20" s="26">
        <v>2913589440.6900001</v>
      </c>
      <c r="I20" s="26">
        <f t="shared" ref="I20:I28" si="0">+E20+G20</f>
        <v>11343676555.129999</v>
      </c>
      <c r="K20" s="26">
        <v>11328853732.780001</v>
      </c>
      <c r="M20" s="26">
        <v>10948079442.25</v>
      </c>
      <c r="O20" s="26">
        <f t="shared" ref="O20:O28" si="1">+I20-K20</f>
        <v>14822822.349998474</v>
      </c>
    </row>
    <row r="21" spans="2:15" ht="9" customHeight="1" x14ac:dyDescent="0.2">
      <c r="B21" s="31" t="s">
        <v>14</v>
      </c>
      <c r="C21" s="21"/>
      <c r="E21" s="26">
        <v>621103478.34000003</v>
      </c>
      <c r="G21" s="26">
        <v>779058359.36000001</v>
      </c>
      <c r="I21" s="26">
        <f t="shared" si="0"/>
        <v>1400161837.7</v>
      </c>
      <c r="K21" s="26">
        <v>816138004.03999996</v>
      </c>
      <c r="M21" s="26">
        <v>794362761.57000005</v>
      </c>
      <c r="O21" s="26">
        <f t="shared" si="1"/>
        <v>584023833.66000009</v>
      </c>
    </row>
    <row r="22" spans="2:15" ht="9" customHeight="1" x14ac:dyDescent="0.2">
      <c r="B22" s="31" t="s">
        <v>15</v>
      </c>
      <c r="C22" s="21"/>
      <c r="E22" s="26">
        <v>111898345.29000001</v>
      </c>
      <c r="G22" s="26">
        <v>10702616.65</v>
      </c>
      <c r="I22" s="26">
        <f t="shared" si="0"/>
        <v>122600961.94000001</v>
      </c>
      <c r="K22" s="26">
        <v>122600961.94</v>
      </c>
      <c r="M22" s="26">
        <v>108270811</v>
      </c>
      <c r="O22" s="26">
        <f t="shared" si="1"/>
        <v>0</v>
      </c>
    </row>
    <row r="23" spans="2:15" ht="9" customHeight="1" x14ac:dyDescent="0.2">
      <c r="B23" s="31" t="s">
        <v>16</v>
      </c>
      <c r="C23" s="21"/>
      <c r="E23" s="26">
        <v>549485468.74000001</v>
      </c>
      <c r="G23" s="26">
        <v>183918386.78999999</v>
      </c>
      <c r="I23" s="26">
        <f t="shared" si="0"/>
        <v>733403855.52999997</v>
      </c>
      <c r="K23" s="26">
        <v>691644486.89999998</v>
      </c>
      <c r="M23" s="26">
        <v>593723892.75999999</v>
      </c>
      <c r="O23" s="26">
        <f t="shared" si="1"/>
        <v>41759368.629999995</v>
      </c>
    </row>
    <row r="24" spans="2:15" ht="9" customHeight="1" x14ac:dyDescent="0.2">
      <c r="B24" s="31" t="s">
        <v>17</v>
      </c>
      <c r="C24" s="21"/>
      <c r="E24" s="26">
        <v>103702263.36</v>
      </c>
      <c r="G24" s="26">
        <v>-24439495.09</v>
      </c>
      <c r="I24" s="26">
        <f t="shared" si="0"/>
        <v>79262768.269999996</v>
      </c>
      <c r="K24" s="26">
        <v>79242768.269999996</v>
      </c>
      <c r="M24" s="26">
        <v>76452311.049999997</v>
      </c>
      <c r="O24" s="26">
        <f t="shared" si="1"/>
        <v>20000</v>
      </c>
    </row>
    <row r="25" spans="2:15" ht="9" customHeight="1" x14ac:dyDescent="0.2">
      <c r="B25" s="49" t="s">
        <v>18</v>
      </c>
      <c r="C25" s="21"/>
      <c r="E25" s="26">
        <v>0</v>
      </c>
      <c r="G25" s="26">
        <v>0</v>
      </c>
      <c r="I25" s="26">
        <f t="shared" si="0"/>
        <v>0</v>
      </c>
      <c r="K25" s="26">
        <v>0</v>
      </c>
      <c r="M25" s="26">
        <v>0</v>
      </c>
      <c r="O25" s="26">
        <f t="shared" si="1"/>
        <v>0</v>
      </c>
    </row>
    <row r="26" spans="2:15" ht="9" customHeight="1" x14ac:dyDescent="0.2">
      <c r="B26" s="49"/>
      <c r="C26" s="21"/>
      <c r="E26" s="21"/>
      <c r="G26" s="21"/>
      <c r="I26" s="26"/>
      <c r="K26" s="21"/>
      <c r="M26" s="21"/>
      <c r="O26" s="26"/>
    </row>
    <row r="27" spans="2:15" ht="9" customHeight="1" x14ac:dyDescent="0.2">
      <c r="B27" s="31" t="s">
        <v>19</v>
      </c>
      <c r="C27" s="21"/>
      <c r="E27" s="26">
        <v>0</v>
      </c>
      <c r="G27" s="26">
        <v>0</v>
      </c>
      <c r="I27" s="26">
        <f t="shared" si="0"/>
        <v>0</v>
      </c>
      <c r="K27" s="26">
        <v>0</v>
      </c>
      <c r="M27" s="26">
        <v>0</v>
      </c>
      <c r="O27" s="26">
        <f t="shared" si="1"/>
        <v>0</v>
      </c>
    </row>
    <row r="28" spans="2:15" ht="9" customHeight="1" x14ac:dyDescent="0.2">
      <c r="B28" s="31" t="s">
        <v>20</v>
      </c>
      <c r="C28" s="21"/>
      <c r="E28" s="26">
        <v>0</v>
      </c>
      <c r="G28" s="26">
        <v>0</v>
      </c>
      <c r="I28" s="26">
        <f t="shared" si="0"/>
        <v>0</v>
      </c>
      <c r="K28" s="26">
        <v>0</v>
      </c>
      <c r="M28" s="26">
        <v>0</v>
      </c>
      <c r="O28" s="26">
        <f t="shared" si="1"/>
        <v>0</v>
      </c>
    </row>
    <row r="29" spans="2:15" ht="4.5" customHeight="1" x14ac:dyDescent="0.2">
      <c r="B29" s="30"/>
      <c r="C29" s="21"/>
      <c r="E29" s="21"/>
      <c r="G29" s="21"/>
      <c r="I29" s="21"/>
      <c r="K29" s="21"/>
      <c r="M29" s="21"/>
      <c r="O29" s="21"/>
    </row>
    <row r="30" spans="2:15" ht="9" customHeight="1" x14ac:dyDescent="0.2">
      <c r="B30" s="29" t="s">
        <v>21</v>
      </c>
      <c r="C30" s="21"/>
      <c r="E30" s="25">
        <f>SUM(E31:E34)</f>
        <v>1385722204.22</v>
      </c>
      <c r="G30" s="25">
        <f>SUM(G31:G34)</f>
        <v>273974798.51999998</v>
      </c>
      <c r="I30" s="25">
        <f>SUM(I31:I34)</f>
        <v>1659697002.74</v>
      </c>
      <c r="K30" s="25">
        <f>SUM(K31:K34)</f>
        <v>1659697003.1900001</v>
      </c>
      <c r="M30" s="25">
        <f>SUM(M31:M34)</f>
        <v>1595586321.03</v>
      </c>
      <c r="O30" s="25">
        <f>SUM(O31:O34)</f>
        <v>-0.44999980926513672</v>
      </c>
    </row>
    <row r="31" spans="2:15" ht="9" customHeight="1" x14ac:dyDescent="0.2">
      <c r="B31" s="49" t="s">
        <v>22</v>
      </c>
      <c r="C31" s="21"/>
      <c r="E31" s="26">
        <v>1202116327.99</v>
      </c>
      <c r="G31" s="26">
        <v>286709803.38999999</v>
      </c>
      <c r="I31" s="26">
        <f t="shared" ref="I31" si="2">+E31+G31</f>
        <v>1488826131.3800001</v>
      </c>
      <c r="K31" s="26">
        <v>1488826131.8299999</v>
      </c>
      <c r="M31" s="26">
        <v>1428742551.22</v>
      </c>
      <c r="O31" s="26">
        <f t="shared" ref="O31:O34" si="3">+I31-K31</f>
        <v>-0.44999980926513672</v>
      </c>
    </row>
    <row r="32" spans="2:15" ht="9" customHeight="1" x14ac:dyDescent="0.2">
      <c r="B32" s="49"/>
      <c r="C32" s="21"/>
      <c r="E32" s="21"/>
      <c r="G32" s="21"/>
      <c r="I32" s="21"/>
      <c r="K32" s="21"/>
      <c r="M32" s="21"/>
      <c r="O32" s="26"/>
    </row>
    <row r="33" spans="2:15" ht="9" customHeight="1" x14ac:dyDescent="0.2">
      <c r="B33" s="31" t="s">
        <v>23</v>
      </c>
      <c r="C33" s="21"/>
      <c r="E33" s="26">
        <v>183605876.22999999</v>
      </c>
      <c r="G33" s="26">
        <v>-12735004.869999999</v>
      </c>
      <c r="I33" s="26">
        <f t="shared" ref="I33:I34" si="4">+E33+G33</f>
        <v>170870871.35999998</v>
      </c>
      <c r="K33" s="26">
        <v>170870871.36000001</v>
      </c>
      <c r="M33" s="26">
        <v>166843769.81</v>
      </c>
      <c r="O33" s="26">
        <f t="shared" si="3"/>
        <v>0</v>
      </c>
    </row>
    <row r="34" spans="2:15" ht="9" customHeight="1" x14ac:dyDescent="0.2">
      <c r="B34" s="31" t="s">
        <v>24</v>
      </c>
      <c r="C34" s="21"/>
      <c r="E34" s="26">
        <v>0</v>
      </c>
      <c r="G34" s="26">
        <v>0</v>
      </c>
      <c r="I34" s="26">
        <f t="shared" si="4"/>
        <v>0</v>
      </c>
      <c r="K34" s="26">
        <v>0</v>
      </c>
      <c r="M34" s="26">
        <v>0</v>
      </c>
      <c r="O34" s="26">
        <f t="shared" si="3"/>
        <v>0</v>
      </c>
    </row>
    <row r="35" spans="2:15" ht="4.5" customHeight="1" x14ac:dyDescent="0.2">
      <c r="B35" s="30"/>
      <c r="C35" s="21"/>
      <c r="E35" s="21"/>
      <c r="G35" s="21"/>
      <c r="I35" s="21"/>
      <c r="K35" s="21"/>
      <c r="M35" s="21"/>
      <c r="O35" s="21"/>
    </row>
    <row r="36" spans="2:15" ht="9" customHeight="1" x14ac:dyDescent="0.2">
      <c r="B36" s="29" t="s">
        <v>25</v>
      </c>
      <c r="C36" s="21"/>
      <c r="E36" s="25">
        <f>SUM(E37:E38)</f>
        <v>0</v>
      </c>
      <c r="G36" s="25">
        <f>SUM(G37:G38)</f>
        <v>0</v>
      </c>
      <c r="I36" s="25">
        <f>SUM(I37:I38)</f>
        <v>0</v>
      </c>
      <c r="K36" s="25">
        <f>SUM(K37:K38)</f>
        <v>0</v>
      </c>
      <c r="M36" s="25">
        <f>SUM(M37:M38)</f>
        <v>0</v>
      </c>
      <c r="O36" s="25">
        <f>SUM(O37:O38)</f>
        <v>0</v>
      </c>
    </row>
    <row r="37" spans="2:15" ht="9" customHeight="1" x14ac:dyDescent="0.2">
      <c r="B37" s="31" t="s">
        <v>26</v>
      </c>
      <c r="C37" s="21"/>
      <c r="E37" s="26">
        <v>0</v>
      </c>
      <c r="G37" s="26">
        <v>0</v>
      </c>
      <c r="I37" s="26">
        <f t="shared" ref="I37:I38" si="5">+E37+G37</f>
        <v>0</v>
      </c>
      <c r="K37" s="26">
        <v>0</v>
      </c>
      <c r="M37" s="26">
        <v>0</v>
      </c>
      <c r="O37" s="26">
        <f t="shared" ref="O37:O38" si="6">+I37-K37</f>
        <v>0</v>
      </c>
    </row>
    <row r="38" spans="2:15" ht="9" customHeight="1" x14ac:dyDescent="0.2">
      <c r="B38" s="31" t="s">
        <v>27</v>
      </c>
      <c r="C38" s="21"/>
      <c r="E38" s="26">
        <v>0</v>
      </c>
      <c r="G38" s="26">
        <v>0</v>
      </c>
      <c r="I38" s="26">
        <f t="shared" si="5"/>
        <v>0</v>
      </c>
      <c r="K38" s="26">
        <v>0</v>
      </c>
      <c r="M38" s="26">
        <v>0</v>
      </c>
      <c r="O38" s="26">
        <f t="shared" si="6"/>
        <v>0</v>
      </c>
    </row>
    <row r="39" spans="2:15" ht="4.5" customHeight="1" x14ac:dyDescent="0.2">
      <c r="B39" s="30"/>
      <c r="C39" s="21"/>
      <c r="E39" s="21"/>
      <c r="G39" s="21"/>
      <c r="I39" s="21"/>
      <c r="K39" s="21"/>
      <c r="M39" s="21"/>
      <c r="O39" s="21"/>
    </row>
    <row r="40" spans="2:15" ht="9" customHeight="1" x14ac:dyDescent="0.2">
      <c r="B40" s="29" t="s">
        <v>28</v>
      </c>
      <c r="C40" s="21"/>
      <c r="E40" s="25">
        <f>SUM(E41:E44)</f>
        <v>417347745</v>
      </c>
      <c r="G40" s="25">
        <f>SUM(G41:G44)</f>
        <v>779230321.75</v>
      </c>
      <c r="I40" s="25">
        <f>SUM(I41:I44)</f>
        <v>1196578066.75</v>
      </c>
      <c r="K40" s="25">
        <f>SUM(K41:K44)</f>
        <v>1201237072.55</v>
      </c>
      <c r="M40" s="25">
        <f>SUM(M41:M44)</f>
        <v>1191049249</v>
      </c>
      <c r="O40" s="25">
        <f>SUM(O41:O44)</f>
        <v>-4659005.7999999523</v>
      </c>
    </row>
    <row r="41" spans="2:15" ht="9" customHeight="1" x14ac:dyDescent="0.2">
      <c r="B41" s="31" t="s">
        <v>29</v>
      </c>
      <c r="C41" s="21"/>
      <c r="E41" s="26">
        <v>417347745</v>
      </c>
      <c r="G41" s="26">
        <v>779230321.75</v>
      </c>
      <c r="I41" s="26">
        <f t="shared" ref="I41:I44" si="7">+E41+G41</f>
        <v>1196578066.75</v>
      </c>
      <c r="K41" s="26">
        <v>1201237072.55</v>
      </c>
      <c r="M41" s="26">
        <v>1191049249</v>
      </c>
      <c r="O41" s="26">
        <f t="shared" ref="O41:O44" si="8">+I41-K41</f>
        <v>-4659005.7999999523</v>
      </c>
    </row>
    <row r="42" spans="2:15" ht="9" customHeight="1" x14ac:dyDescent="0.2">
      <c r="B42" s="31" t="s">
        <v>30</v>
      </c>
      <c r="C42" s="21"/>
      <c r="E42" s="26">
        <v>0</v>
      </c>
      <c r="G42" s="26">
        <v>0</v>
      </c>
      <c r="I42" s="26">
        <f t="shared" si="7"/>
        <v>0</v>
      </c>
      <c r="K42" s="26">
        <v>0</v>
      </c>
      <c r="M42" s="26">
        <v>0</v>
      </c>
      <c r="O42" s="26">
        <f t="shared" si="8"/>
        <v>0</v>
      </c>
    </row>
    <row r="43" spans="2:15" ht="9" customHeight="1" x14ac:dyDescent="0.2">
      <c r="B43" s="31" t="s">
        <v>31</v>
      </c>
      <c r="C43" s="21"/>
      <c r="E43" s="26">
        <v>0</v>
      </c>
      <c r="G43" s="26">
        <v>0</v>
      </c>
      <c r="I43" s="26">
        <f t="shared" si="7"/>
        <v>0</v>
      </c>
      <c r="K43" s="26">
        <v>0</v>
      </c>
      <c r="M43" s="26">
        <v>0</v>
      </c>
      <c r="O43" s="26">
        <f t="shared" si="8"/>
        <v>0</v>
      </c>
    </row>
    <row r="44" spans="2:15" ht="9" customHeight="1" x14ac:dyDescent="0.2">
      <c r="B44" s="49" t="s">
        <v>32</v>
      </c>
      <c r="C44" s="21"/>
      <c r="E44" s="26">
        <v>0</v>
      </c>
      <c r="G44" s="26">
        <v>0</v>
      </c>
      <c r="I44" s="26">
        <f t="shared" si="7"/>
        <v>0</v>
      </c>
      <c r="K44" s="26">
        <v>0</v>
      </c>
      <c r="M44" s="26">
        <v>0</v>
      </c>
      <c r="O44" s="26">
        <f t="shared" si="8"/>
        <v>0</v>
      </c>
    </row>
    <row r="45" spans="2:15" ht="9" customHeight="1" x14ac:dyDescent="0.2">
      <c r="B45" s="49"/>
      <c r="C45" s="21"/>
      <c r="E45" s="21"/>
      <c r="G45" s="21"/>
      <c r="I45" s="21"/>
      <c r="K45" s="21"/>
      <c r="M45" s="21"/>
      <c r="O45" s="21"/>
    </row>
    <row r="46" spans="2:15" ht="4.5" customHeight="1" x14ac:dyDescent="0.2">
      <c r="B46" s="30"/>
      <c r="C46" s="21"/>
      <c r="E46" s="21"/>
      <c r="G46" s="21"/>
      <c r="I46" s="21"/>
      <c r="K46" s="21"/>
      <c r="M46" s="21"/>
      <c r="O46" s="21"/>
    </row>
    <row r="47" spans="2:15" ht="9" customHeight="1" x14ac:dyDescent="0.2">
      <c r="B47" s="29" t="s">
        <v>33</v>
      </c>
      <c r="C47" s="21"/>
      <c r="E47" s="25">
        <f>SUM(E48)</f>
        <v>10006105875</v>
      </c>
      <c r="G47" s="25">
        <f>SUM(G48)</f>
        <v>302963206.91000003</v>
      </c>
      <c r="I47" s="25">
        <f>SUM(I48)</f>
        <v>10309069081.91</v>
      </c>
      <c r="K47" s="25">
        <f>SUM(K48)</f>
        <v>10309069081.91</v>
      </c>
      <c r="M47" s="25">
        <f>SUM(M48)</f>
        <v>10309069081.91</v>
      </c>
      <c r="O47" s="25">
        <f>SUM(O48)</f>
        <v>0</v>
      </c>
    </row>
    <row r="48" spans="2:15" ht="9" customHeight="1" x14ac:dyDescent="0.2">
      <c r="B48" s="31" t="s">
        <v>34</v>
      </c>
      <c r="C48" s="21"/>
      <c r="E48" s="26">
        <v>10006105875</v>
      </c>
      <c r="G48" s="26">
        <v>302963206.91000003</v>
      </c>
      <c r="I48" s="26">
        <f t="shared" ref="I48" si="9">+E48+G48</f>
        <v>10309069081.91</v>
      </c>
      <c r="K48" s="26">
        <v>10309069081.91</v>
      </c>
      <c r="M48" s="26">
        <v>10309069081.91</v>
      </c>
      <c r="O48" s="26">
        <f t="shared" ref="O48" si="10">+I48-K48</f>
        <v>0</v>
      </c>
    </row>
    <row r="49" spans="2:15" ht="4.5" customHeight="1" x14ac:dyDescent="0.2">
      <c r="B49" s="30"/>
      <c r="C49" s="21"/>
      <c r="E49" s="21"/>
      <c r="G49" s="21"/>
      <c r="I49" s="21"/>
      <c r="K49" s="21"/>
      <c r="M49" s="21"/>
      <c r="O49" s="21"/>
    </row>
    <row r="50" spans="2:15" ht="9" customHeight="1" x14ac:dyDescent="0.2">
      <c r="B50" s="29" t="s">
        <v>35</v>
      </c>
      <c r="C50" s="21"/>
      <c r="E50" s="26">
        <v>2474476740</v>
      </c>
      <c r="G50" s="26">
        <v>134690105.50999999</v>
      </c>
      <c r="I50" s="26">
        <f t="shared" ref="I50" si="11">+E50+G50</f>
        <v>2609166845.5100002</v>
      </c>
      <c r="K50" s="26">
        <v>2609166845.5100002</v>
      </c>
      <c r="M50" s="26">
        <v>2609166845.5100002</v>
      </c>
      <c r="O50" s="26">
        <f t="shared" ref="O50" si="12">+I50-K50</f>
        <v>0</v>
      </c>
    </row>
    <row r="51" spans="2:15" ht="4.5" customHeight="1" x14ac:dyDescent="0.2">
      <c r="B51" s="30"/>
      <c r="C51" s="21"/>
      <c r="E51" s="21"/>
      <c r="G51" s="21"/>
      <c r="I51" s="21"/>
      <c r="K51" s="21"/>
      <c r="M51" s="21"/>
      <c r="O51" s="21"/>
    </row>
    <row r="52" spans="2:15" ht="9" customHeight="1" x14ac:dyDescent="0.2">
      <c r="B52" s="48" t="s">
        <v>36</v>
      </c>
      <c r="C52" s="21"/>
      <c r="E52" s="26">
        <v>636095156.79999995</v>
      </c>
      <c r="G52" s="26">
        <v>140599395.27000001</v>
      </c>
      <c r="I52" s="26">
        <f t="shared" ref="I52" si="13">+E52+G52</f>
        <v>776694552.06999993</v>
      </c>
      <c r="K52" s="26">
        <v>776694551.46000004</v>
      </c>
      <c r="M52" s="26">
        <v>773304362.84000003</v>
      </c>
      <c r="O52" s="26">
        <f t="shared" ref="O52" si="14">+I52-K52</f>
        <v>0.6099998950958252</v>
      </c>
    </row>
    <row r="53" spans="2:15" ht="9" customHeight="1" x14ac:dyDescent="0.2">
      <c r="B53" s="48"/>
      <c r="C53" s="21"/>
      <c r="E53" s="21"/>
      <c r="G53" s="21"/>
      <c r="I53" s="21"/>
      <c r="K53" s="21"/>
      <c r="M53" s="21"/>
      <c r="O53" s="21"/>
    </row>
    <row r="54" spans="2:15" ht="4.5" customHeight="1" x14ac:dyDescent="0.2">
      <c r="B54" s="30"/>
      <c r="C54" s="21"/>
      <c r="E54" s="21"/>
      <c r="G54" s="21"/>
      <c r="I54" s="21"/>
      <c r="K54" s="21"/>
      <c r="M54" s="21"/>
      <c r="O54" s="21"/>
    </row>
    <row r="55" spans="2:15" ht="9" customHeight="1" x14ac:dyDescent="0.2">
      <c r="B55" s="29" t="s">
        <v>37</v>
      </c>
      <c r="C55" s="21"/>
      <c r="E55" s="26">
        <v>0</v>
      </c>
      <c r="G55" s="26">
        <v>0</v>
      </c>
      <c r="I55" s="26">
        <f t="shared" ref="I55" si="15">+E55+G55</f>
        <v>0</v>
      </c>
      <c r="K55" s="26">
        <v>0</v>
      </c>
      <c r="M55" s="26">
        <v>0</v>
      </c>
      <c r="O55" s="26">
        <f t="shared" ref="O55" si="16">+I55-K55</f>
        <v>0</v>
      </c>
    </row>
    <row r="56" spans="2:15" ht="4.5" customHeight="1" x14ac:dyDescent="0.2">
      <c r="B56" s="23"/>
      <c r="C56" s="24"/>
      <c r="D56" s="28"/>
      <c r="E56" s="24"/>
      <c r="F56" s="28"/>
      <c r="G56" s="24"/>
      <c r="H56" s="28"/>
      <c r="I56" s="24"/>
      <c r="J56" s="28"/>
      <c r="K56" s="24"/>
      <c r="L56" s="28"/>
      <c r="M56" s="24"/>
      <c r="N56" s="28"/>
      <c r="O56" s="24"/>
    </row>
    <row r="57" spans="2:15" ht="3.75" customHeight="1" x14ac:dyDescent="0.2">
      <c r="B57" s="20"/>
      <c r="C57" s="21"/>
      <c r="E57" s="21"/>
      <c r="G57" s="21"/>
      <c r="I57" s="21"/>
      <c r="K57" s="21"/>
      <c r="M57" s="21"/>
      <c r="O57" s="21"/>
    </row>
    <row r="58" spans="2:15" ht="9.75" customHeight="1" x14ac:dyDescent="0.2">
      <c r="B58" s="22" t="s">
        <v>38</v>
      </c>
      <c r="C58" s="21"/>
      <c r="E58" s="27">
        <f>+E55+E52+E50+E47+E40+E36+E30+E19+E14</f>
        <v>25081797688</v>
      </c>
      <c r="G58" s="27">
        <f>+G55+G52+G50+G47+G40+G36+G30+G19+G14</f>
        <v>5851786882.7000008</v>
      </c>
      <c r="I58" s="27">
        <f>+I55+I52+I50+I47+I40+I36+I30+I19+I14</f>
        <v>30933584570.700005</v>
      </c>
      <c r="K58" s="27">
        <f>+K55+K52+K50+K47+K40+K36+K30+K19+K14</f>
        <v>30192406225.490002</v>
      </c>
      <c r="M58" s="27">
        <f>+M55+M52+M50+M47+M40+M36+M30+M19+M14</f>
        <v>29597086941.75</v>
      </c>
      <c r="O58" s="27">
        <f>+O55+O52+O50+O47+O40+O36+O30+O19+O14</f>
        <v>741178345.20999861</v>
      </c>
    </row>
    <row r="59" spans="2:15" ht="3" customHeight="1" x14ac:dyDescent="0.2">
      <c r="B59" s="23"/>
      <c r="C59" s="24"/>
      <c r="D59" s="28"/>
      <c r="E59" s="24"/>
      <c r="F59" s="28"/>
      <c r="G59" s="24"/>
      <c r="H59" s="28"/>
      <c r="I59" s="24"/>
      <c r="J59" s="28"/>
      <c r="K59" s="24"/>
      <c r="L59" s="28"/>
      <c r="M59" s="24"/>
      <c r="N59" s="28"/>
      <c r="O59" s="24"/>
    </row>
    <row r="60" spans="2:15" ht="60" customHeight="1" x14ac:dyDescent="0.2"/>
    <row r="61" spans="2:15" ht="10.5" customHeight="1" x14ac:dyDescent="0.2">
      <c r="G61" s="32">
        <v>115</v>
      </c>
      <c r="H61" s="32"/>
      <c r="I61" s="32"/>
      <c r="J61" s="32"/>
      <c r="K61" s="32"/>
    </row>
  </sheetData>
  <mergeCells count="15">
    <mergeCell ref="G61:K61"/>
    <mergeCell ref="B3:O5"/>
    <mergeCell ref="K9:K10"/>
    <mergeCell ref="L9:M10"/>
    <mergeCell ref="B12:C12"/>
    <mergeCell ref="B14:B15"/>
    <mergeCell ref="B25:B26"/>
    <mergeCell ref="B31:B32"/>
    <mergeCell ref="B44:B45"/>
    <mergeCell ref="B52:B53"/>
    <mergeCell ref="B9:C9"/>
    <mergeCell ref="D7:M8"/>
    <mergeCell ref="E9:E10"/>
    <mergeCell ref="F9:G10"/>
    <mergeCell ref="H9:I10"/>
  </mergeCells>
  <pageMargins left="0.2361111111111111" right="0.19722222222222222" top="0.70902777777777781" bottom="0.39374999999999999" header="0" footer="0"/>
  <pageSetup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admin</cp:lastModifiedBy>
  <cp:lastPrinted>2020-04-20T20:36:30Z</cp:lastPrinted>
  <dcterms:created xsi:type="dcterms:W3CDTF">2020-04-20T20:39:18Z</dcterms:created>
  <dcterms:modified xsi:type="dcterms:W3CDTF">2023-04-26T03:29:24Z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A0B44A456053326E0775961CF3DF6AA61068147A4765759C939E1F28FEECE623931789E4008035098E8D61F1AC10BC7EC8901DABA2CA4568D9050C4BCD6ED3569434A7C6E09C59FE61BE2CA441F292506E11DA111F02117F7C93F9BDE6B926D7F466D2A8EA61BF79FE0A1B38ACC65D8759DD2E06AD43314C6C8B46DF9FDE9EC</vt:lpwstr>
  </property>
  <property fmtid="{D5CDD505-2E9C-101B-9397-08002B2CF9AE}" pid="8" name="Business Objects Context Information6">
    <vt:lpwstr>E8BE6AB9D83A578C2B11B84DAE77B73C5BD9A0880EC1CCDD9081D86E59F3A5E519766551B278556C5EDB73067F1C9F891119857E689BDE29E93613A4A007B703F7232AC8385FF794DC4C631941B73413538778FC</vt:lpwstr>
  </property>
</Properties>
</file>